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8A" lockStructure="1"/>
  <bookViews>
    <workbookView xWindow="480" yWindow="60" windowWidth="18240" windowHeight="11820" tabRatio="726" activeTab="7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, &quot;Top-ups&quot;" sheetId="10" r:id="rId12"/>
    <sheet name="Arkusz11" sheetId="11" state="hidden" r:id="rId13"/>
  </sheets>
  <definedNames>
    <definedName name="długie">Arkusz11!$Q$19:$Q$21</definedName>
    <definedName name="dystansltt">Arkusz11!$F$3:$F$9</definedName>
    <definedName name="dystanstpm">Arkusz11!$D$3:$D$4</definedName>
    <definedName name="IO">Arkusz11!$H$3:$H$6</definedName>
    <definedName name="konsorcjum">Partnerzy!$B$3:$B$17</definedName>
    <definedName name="Kraje">Arkusz11!$A$6:$A$43</definedName>
    <definedName name="LTT">Arkusz11!$Q$2:$Q$16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" i="8"/>
  <c r="F2" i="3" l="1"/>
  <c r="E3" i="4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J3" i="2" s="1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B4" i="5"/>
  <c r="H4" i="5" s="1"/>
  <c r="B5" i="5"/>
  <c r="H5" i="5" s="1"/>
  <c r="B6" i="5"/>
  <c r="B7" i="5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A7" i="3"/>
  <c r="B7" i="3" s="1"/>
  <c r="A8" i="3"/>
  <c r="B8" i="3" s="1"/>
  <c r="A9" i="3"/>
  <c r="B9" i="3" s="1"/>
  <c r="A10" i="3"/>
  <c r="A11" i="3"/>
  <c r="B11" i="3" s="1"/>
  <c r="A12" i="3"/>
  <c r="D12" i="3" s="1"/>
  <c r="A13" i="3"/>
  <c r="D13" i="3" s="1"/>
  <c r="A14" i="3"/>
  <c r="D14" i="3" s="1"/>
  <c r="A15" i="3"/>
  <c r="B15" i="3" s="1"/>
  <c r="A16" i="3"/>
  <c r="B16" i="3" s="1"/>
  <c r="A17" i="3"/>
  <c r="D17" i="3" s="1"/>
  <c r="B6" i="3"/>
  <c r="B10" i="3"/>
  <c r="B14" i="3"/>
  <c r="E7" i="3"/>
  <c r="E8" i="3"/>
  <c r="E9" i="3"/>
  <c r="E10" i="3"/>
  <c r="E11" i="3"/>
  <c r="E12" i="3"/>
  <c r="E13" i="3"/>
  <c r="E14" i="3"/>
  <c r="E15" i="3"/>
  <c r="E16" i="3"/>
  <c r="E17" i="3"/>
  <c r="F3" i="4"/>
  <c r="B13" i="3" l="1"/>
  <c r="D11" i="3"/>
  <c r="B17" i="3"/>
  <c r="D15" i="3"/>
  <c r="B12" i="3"/>
  <c r="G2" i="6"/>
  <c r="G3" i="2"/>
  <c r="H4" i="2"/>
  <c r="G2" i="7"/>
  <c r="D16" i="3"/>
  <c r="D10" i="3"/>
  <c r="H3" i="5" l="1"/>
  <c r="E6" i="3"/>
  <c r="A3" i="3"/>
  <c r="F6" i="2" l="1"/>
  <c r="F10" i="2"/>
  <c r="E10" i="2" s="1"/>
  <c r="F14" i="2"/>
  <c r="E14" i="2" s="1"/>
  <c r="F11" i="2"/>
  <c r="F15" i="2"/>
  <c r="E15" i="2" s="1"/>
  <c r="F4" i="2"/>
  <c r="F8" i="2"/>
  <c r="E8" i="2" s="1"/>
  <c r="F12" i="2"/>
  <c r="E12" i="2" s="1"/>
  <c r="F5" i="2"/>
  <c r="F13" i="2"/>
  <c r="E13" i="2" s="1"/>
  <c r="F7" i="2"/>
  <c r="E7" i="2" s="1"/>
  <c r="F16" i="2"/>
  <c r="E16" i="2" s="1"/>
  <c r="F9" i="2"/>
  <c r="E9" i="2" s="1"/>
  <c r="F17" i="2"/>
  <c r="E17" i="2" s="1"/>
  <c r="E6" i="2"/>
  <c r="E11" i="2"/>
  <c r="B3" i="3"/>
  <c r="D3" i="3" s="1"/>
  <c r="E3" i="3" s="1"/>
  <c r="F3" i="2" s="1"/>
  <c r="H2" i="5"/>
  <c r="H3" i="2"/>
  <c r="D8" i="3"/>
  <c r="D7" i="3"/>
  <c r="D9" i="3"/>
  <c r="D5" i="3"/>
  <c r="E5" i="3" s="1"/>
  <c r="D6" i="3"/>
  <c r="D4" i="3"/>
  <c r="E4" i="3" s="1"/>
  <c r="E4" i="2" l="1"/>
  <c r="E5" i="2"/>
  <c r="F2" i="2"/>
  <c r="E3" i="2"/>
  <c r="F2" i="4"/>
  <c r="C7" i="1" l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<sst xmlns="http://schemas.openxmlformats.org/spreadsheetml/2006/main" count="283" uniqueCount="146">
  <si>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</si>
  <si>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</si>
  <si>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</si>
  <si>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</si>
  <si>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</si>
  <si>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</si>
  <si>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</si>
  <si>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</si>
  <si>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</si>
  <si>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</si>
  <si>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</si>
  <si>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</si>
  <si>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</si>
  <si>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</si>
  <si>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</si>
  <si>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</si>
  <si>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</si>
  <si>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</si>
  <si>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</si>
  <si>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</si>
  <si>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</si>
  <si>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</si>
  <si>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</si>
  <si>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</si>
  <si>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</si>
  <si>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</si>
  <si>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</si>
  <si>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</si>
  <si>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</si>
  <si>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</si>
  <si>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</si>
  <si>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</si>
  <si>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</si>
  <si>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</si>
  <si>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</si>
  <si>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</si>
  <si>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</si>
  <si>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</si>
  <si>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</si>
  <si>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</si>
  <si>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</si>
  <si>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</si>
  <si>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</si>
  <si>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</si>
  <si>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</si>
  <si>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</si>
  <si>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</si>
  <si>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</si>
  <si>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</si>
  <si>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</si>
  <si>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</si>
  <si>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</si>
  <si>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</si>
  <si>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</si>
  <si>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</si>
  <si>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</si>
  <si>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</si>
  <si>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</si>
  <si>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</si>
  <si>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</si>
  <si>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</si>
  <si>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</si>
  <si>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</si>
  <si>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</si>
  <si>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</si>
  <si>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</si>
  <si>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</si>
  <si>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</si>
  <si>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</si>
  <si>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</si>
  <si>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</si>
  <si>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</si>
  <si>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</si>
  <si>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</si>
  <si>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</si>
  <si>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</si>
  <si>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</si>
  <si>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</si>
  <si>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</si>
  <si>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</si>
  <si>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</si>
  <si>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</si>
  <si>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</si>
  <si>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</si>
  <si>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</si>
  <si>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</si>
  <si>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</si>
  <si>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</si>
  <si>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</si>
  <si>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</si>
  <si>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</si>
  <si>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</si>
  <si>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</si>
  <si>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</si>
  <si>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</si>
  <si>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</si>
  <si>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</si>
  <si>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</si>
  <si>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</si>
  <si>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</si>
  <si>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</si>
  <si>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</si>
  <si>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</si>
  <si>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</si>
  <si>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</si>
  <si>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</si>
  <si>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</si>
  <si>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</si>
  <si>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</si>
  <si>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</si>
  <si>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</si>
  <si>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</si>
  <si>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</si>
  <si>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</si>
  <si>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</si>
  <si>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</si>
  <si>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</si>
  <si>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</si>
  <si>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</si>
  <si>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</si>
  <si>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</si>
  <si>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</si>
  <si>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</si>
  <si>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</si>
  <si>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</si>
  <si>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</si>
  <si>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</si>
  <si>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</si>
  <si>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</si>
  <si>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</si>
  <si>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</si>
  <si>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</si>
  <si>
    <t>Zaproszeni nauczyciele prowadzący Programy intensywne</t>
  </si>
  <si>
    <t>Bośnia i Hercegowina</t>
  </si>
  <si>
    <t>Rosja</t>
  </si>
  <si>
    <t>Ukraina</t>
  </si>
  <si>
    <t>USA</t>
  </si>
  <si>
    <t>LTT</t>
  </si>
  <si>
    <t>10 km - 99 km</t>
  </si>
  <si>
    <t>100 km - 499 km</t>
  </si>
  <si>
    <t>500 km - 1999 km</t>
  </si>
  <si>
    <t>2000 km - 2999 km</t>
  </si>
  <si>
    <t>3000 km - 3999 km</t>
  </si>
  <si>
    <t>4000 km - 7999 km</t>
  </si>
  <si>
    <t>&gt; 8000 km</t>
  </si>
  <si>
    <t>Wnioskowana kwota inna niż obliczona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</si>
</sst>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0" applyNumberFormat="1" applyFont="1" applyFill="1" applyBorder="1" applyProtection="1"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>
      <selection activeCell="B9" sqref="B9"/>
    </sheetView>
  </sheetViews>
  <sheetFormatPr defaultColWidth="9" defaultRowHeight="15"/>
  <cols>
    <col min="1" max="1" width="55.625" style="2" customWidth="1"/>
    <col min="2" max="2" width="20" style="2" customWidth="1"/>
    <col min="3" max="3" width="20.25" style="2" customWidth="1"/>
    <col min="4" max="4" width="14.5" style="2" customWidth="1"/>
    <col min="5" max="16384" width="9" style="2"/>
  </cols>
  <sheetData>
    <row r="1" spans="1:3" s="1" customFormat="1" ht="49.5" customHeight="1">
      <c r="A1" s="62" t="s">
        <v>12</v>
      </c>
      <c r="B1" s="63"/>
      <c r="C1" s="64"/>
    </row>
    <row r="2" spans="1:3" s="1" customFormat="1" ht="20.25">
      <c r="A2" s="65" t="s">
        <v>13</v>
      </c>
      <c r="B2" s="65"/>
      <c r="C2" s="65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E8A" sheet="1" objects="1" scenarios="1" sort="0" autoFilter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10" sqref="C10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C6" sqref="C6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16</v>
      </c>
    </row>
    <row r="6" spans="1:4" ht="16.5">
      <c r="A6" s="31"/>
      <c r="B6" s="31"/>
      <c r="C6" s="31"/>
      <c r="D6" s="51" t="s">
        <v>16</v>
      </c>
    </row>
    <row r="7" spans="1:4" ht="16.5">
      <c r="A7" s="31"/>
      <c r="B7" s="31"/>
      <c r="C7" s="31"/>
      <c r="D7" s="51" t="s">
        <v>16</v>
      </c>
    </row>
    <row r="8" spans="1:4" ht="16.5">
      <c r="A8" s="31"/>
      <c r="B8" s="31"/>
      <c r="C8" s="31"/>
      <c r="D8" s="51" t="s">
        <v>16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E8A" sheet="1" objects="1" scenarios="1" deleteRows="0" sort="0" autoFilter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B6" sqref="B6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16</v>
      </c>
    </row>
    <row r="10" spans="1:3" ht="16.5">
      <c r="A10" s="31"/>
      <c r="B10" s="31"/>
      <c r="C10" s="32" t="s">
        <v>16</v>
      </c>
    </row>
    <row r="11" spans="1:3" ht="16.5">
      <c r="A11" s="31"/>
      <c r="B11" s="31"/>
      <c r="C11" s="32" t="s">
        <v>16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E8A" sheet="1" objects="1" scenarios="1" deleteRows="0" sort="0" autoFilter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D1" workbookViewId="0">
      <selection activeCell="L24" sqref="L24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42</v>
      </c>
      <c r="D1" t="s">
        <v>83</v>
      </c>
      <c r="E1" t="s">
        <v>83</v>
      </c>
      <c r="F1" t="s">
        <v>137</v>
      </c>
      <c r="G1" t="s">
        <v>137</v>
      </c>
      <c r="H1" t="s">
        <v>35</v>
      </c>
      <c r="N1" t="s">
        <v>94</v>
      </c>
    </row>
    <row r="2" spans="1:24">
      <c r="A2" t="s">
        <v>43</v>
      </c>
      <c r="B2">
        <v>500</v>
      </c>
      <c r="D2" t="s">
        <v>80</v>
      </c>
      <c r="E2" t="s">
        <v>84</v>
      </c>
      <c r="F2" t="s">
        <v>80</v>
      </c>
      <c r="G2" t="s">
        <v>84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D3" t="s">
        <v>81</v>
      </c>
      <c r="E3">
        <v>575</v>
      </c>
      <c r="F3" t="s">
        <v>138</v>
      </c>
      <c r="G3">
        <v>20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D4" t="s">
        <v>82</v>
      </c>
      <c r="E4">
        <v>760</v>
      </c>
      <c r="F4" t="s">
        <v>139</v>
      </c>
      <c r="G4">
        <v>180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106</v>
      </c>
    </row>
    <row r="5" spans="1:24">
      <c r="F5" t="s">
        <v>140</v>
      </c>
      <c r="G5">
        <v>275</v>
      </c>
      <c r="H5" t="s">
        <v>90</v>
      </c>
      <c r="Q5" t="s">
        <v>100</v>
      </c>
      <c r="R5">
        <v>2</v>
      </c>
      <c r="T5" t="s">
        <v>116</v>
      </c>
      <c r="U5">
        <v>74</v>
      </c>
    </row>
    <row r="6" spans="1:24">
      <c r="A6" t="s">
        <v>45</v>
      </c>
      <c r="F6" t="s">
        <v>141</v>
      </c>
      <c r="G6">
        <v>360</v>
      </c>
      <c r="H6" t="s">
        <v>91</v>
      </c>
      <c r="Q6" t="s">
        <v>101</v>
      </c>
      <c r="R6">
        <v>1</v>
      </c>
    </row>
    <row r="7" spans="1:24">
      <c r="A7" t="s">
        <v>46</v>
      </c>
      <c r="F7" t="s">
        <v>142</v>
      </c>
      <c r="G7">
        <v>530</v>
      </c>
      <c r="Q7" t="s">
        <v>102</v>
      </c>
      <c r="R7">
        <v>2</v>
      </c>
      <c r="T7" t="s">
        <v>117</v>
      </c>
    </row>
    <row r="8" spans="1:24">
      <c r="A8" t="s">
        <v>47</v>
      </c>
      <c r="F8" t="s">
        <v>143</v>
      </c>
      <c r="G8">
        <v>820</v>
      </c>
      <c r="Q8" t="s">
        <v>103</v>
      </c>
      <c r="R8">
        <v>1</v>
      </c>
      <c r="T8" t="s">
        <v>115</v>
      </c>
      <c r="U8">
        <v>58</v>
      </c>
    </row>
    <row r="9" spans="1:24">
      <c r="A9" t="s">
        <v>48</v>
      </c>
      <c r="F9" t="s">
        <v>144</v>
      </c>
      <c r="G9">
        <v>1500</v>
      </c>
      <c r="Q9" t="s">
        <v>104</v>
      </c>
      <c r="R9">
        <v>2</v>
      </c>
      <c r="T9" t="s">
        <v>116</v>
      </c>
      <c r="U9">
        <v>42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106</v>
      </c>
      <c r="Q15" t="s">
        <v>97</v>
      </c>
      <c r="R15">
        <v>1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74</v>
      </c>
      <c r="Q16" t="s">
        <v>132</v>
      </c>
      <c r="R16">
        <v>1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58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42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A40" t="s">
        <v>133</v>
      </c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A41" t="s">
        <v>134</v>
      </c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A42" t="s">
        <v>135</v>
      </c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A43" t="s">
        <v>136</v>
      </c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D48" t="s">
        <v>133</v>
      </c>
      <c r="E48">
        <v>88</v>
      </c>
      <c r="F48">
        <v>74</v>
      </c>
      <c r="G48">
        <v>55</v>
      </c>
      <c r="H48">
        <v>39</v>
      </c>
      <c r="T48" t="s">
        <v>73</v>
      </c>
      <c r="U48">
        <v>105</v>
      </c>
      <c r="V48">
        <v>74</v>
      </c>
      <c r="W48">
        <v>53</v>
      </c>
      <c r="X48">
        <v>130</v>
      </c>
    </row>
    <row r="49" spans="4:24">
      <c r="D49" t="s">
        <v>134</v>
      </c>
      <c r="E49">
        <v>88</v>
      </c>
      <c r="F49">
        <v>74</v>
      </c>
      <c r="G49">
        <v>55</v>
      </c>
      <c r="H49">
        <v>39</v>
      </c>
      <c r="T49" t="s">
        <v>75</v>
      </c>
      <c r="U49">
        <v>105</v>
      </c>
      <c r="V49">
        <v>74</v>
      </c>
      <c r="W49">
        <v>53</v>
      </c>
      <c r="X49">
        <v>80</v>
      </c>
    </row>
    <row r="50" spans="4:24">
      <c r="D50" t="s">
        <v>135</v>
      </c>
      <c r="E50">
        <v>88</v>
      </c>
      <c r="F50">
        <v>74</v>
      </c>
      <c r="G50">
        <v>55</v>
      </c>
      <c r="H50">
        <v>39</v>
      </c>
      <c r="T50" t="s">
        <v>77</v>
      </c>
      <c r="U50">
        <v>120</v>
      </c>
      <c r="V50">
        <v>84</v>
      </c>
      <c r="W50">
        <v>60</v>
      </c>
      <c r="X50">
        <v>140</v>
      </c>
    </row>
    <row r="51" spans="4:24">
      <c r="D51" t="s">
        <v>136</v>
      </c>
      <c r="E51">
        <v>294</v>
      </c>
      <c r="F51">
        <v>241</v>
      </c>
      <c r="G51">
        <v>190</v>
      </c>
      <c r="H51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D3" sqref="D3"/>
    </sheetView>
  </sheetViews>
  <sheetFormatPr defaultColWidth="9"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>SUM(F3:F17)</f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IF(SUMIF(Zarządzanie!$A$3:$A$17,Partnerzy!B3,Zarządzanie!$E$3:$E$17)-SUMIF(Zarządzanie!$A$3:$A$17,Partnerzy!B3,Zarządzanie!$F$3:$F$17)&lt;SUMIF(Zarządzanie!$A$3:$A$17,Partnerzy!B3,Zarządzanie!$E$3:$E$17),SUMIF(Zarządzanie!$A$3:$A$17,Partnerzy!B3,Zarządzanie!$F$3:$F$17),SUMIF(Zarządzanie!$A$3:$A$17,Partnerzy!B3,Zarządzanie!$E$3:$E$17)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nadzwyczajne, "Top-ups"'!$A$3:$A$13,Partnerzy!B3,'Koszty nadzwyczajne, "Top-ups"'!$C$3:$C$13)</f>
        <v>0</v>
      </c>
    </row>
    <row r="4" spans="1:14">
      <c r="A4" s="33"/>
      <c r="B4" s="31"/>
      <c r="C4" s="31"/>
      <c r="D4" s="31"/>
      <c r="E4" s="49">
        <f t="shared" ref="E4:E17" si="1">SUM(F4:N4)</f>
        <v>0</v>
      </c>
      <c r="F4" s="45">
        <f>IF(SUMIF(Zarządzanie!$A$3:$A$17,Partnerzy!B4,Zarządzanie!$E$3:$E$17)-SUMIF(Zarządzanie!$A$3:$A$17,Partnerzy!B4,Zarządzanie!$F$3:$F$17)&lt;SUMIF(Zarządzanie!$A$3:$A$17,Partnerzy!B4,Zarządzanie!$E$3:$E$17),SUMIF(Zarządzanie!$A$3:$A$17,Partnerzy!B4,Zarządzanie!$F$3:$F$17),SUMIF(Zarządzanie!$A$3:$A$17,Partnerzy!B4,Zarządzanie!$E$3:$E$17)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nadzwyczajne, "Top-ups"'!$A$3:$A$13,Partnerzy!B4,'Koszty nadzwyczajne, "Top-ups"'!$C$3:$C$13)</f>
        <v>0</v>
      </c>
    </row>
    <row r="5" spans="1:14">
      <c r="A5" s="33"/>
      <c r="B5" s="31"/>
      <c r="C5" s="31"/>
      <c r="D5" s="31"/>
      <c r="E5" s="49">
        <f t="shared" si="1"/>
        <v>0</v>
      </c>
      <c r="F5" s="45">
        <f>IF(SUMIF(Zarządzanie!$A$3:$A$17,Partnerzy!B5,Zarządzanie!$E$3:$E$17)-SUMIF(Zarządzanie!$A$3:$A$17,Partnerzy!B5,Zarządzanie!$F$3:$F$17)&lt;SUMIF(Zarządzanie!$A$3:$A$17,Partnerzy!B5,Zarządzanie!$E$3:$E$17),SUMIF(Zarządzanie!$A$3:$A$17,Partnerzy!B5,Zarządzanie!$F$3:$F$17),SUMIF(Zarządzanie!$A$3:$A$17,Partnerzy!B5,Zarządzanie!$E$3:$E$17)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nadzwyczajne, "Top-ups"'!$A$3:$A$13,Partnerzy!B5,'Koszty nadzwyczajne, "Top-ups"'!$C$3:$C$13)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IF(SUMIF(Zarządzanie!$A$3:$A$17,Partnerzy!B6,Zarządzanie!$E$3:$E$17)-SUMIF(Zarządzanie!$A$3:$A$17,Partnerzy!B6,Zarządzanie!$F$3:$F$17)&lt;SUMIF(Zarządzanie!$A$3:$A$17,Partnerzy!B6,Zarządzanie!$E$3:$E$17),SUMIF(Zarządzanie!$A$3:$A$17,Partnerzy!B6,Zarządzanie!$F$3:$F$17),SUMIF(Zarządzanie!$A$3:$A$17,Partnerzy!B6,Zarządzanie!$E$3:$E$17)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nadzwyczajne, "Top-ups"'!$A$3:$A$13,Partnerzy!B6,'Koszty nadzwyczajne, "Top-ups"'!$C$3:$C$13)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IF(SUMIF(Zarządzanie!$A$3:$A$17,Partnerzy!B7,Zarządzanie!$E$3:$E$17)-SUMIF(Zarządzanie!$A$3:$A$17,Partnerzy!B7,Zarządzanie!$F$3:$F$17)&lt;SUMIF(Zarządzanie!$A$3:$A$17,Partnerzy!B7,Zarządzanie!$E$3:$E$17),SUMIF(Zarządzanie!$A$3:$A$17,Partnerzy!B7,Zarządzanie!$F$3:$F$17),SUMIF(Zarządzanie!$A$3:$A$17,Partnerzy!B7,Zarządzanie!$E$3:$E$17)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nadzwyczajne, "Top-ups"'!$A$3:$A$13,Partnerzy!B7,'Koszty nadzwyczajne, "Top-ups"'!$C$3:$C$13)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IF(SUMIF(Zarządzanie!$A$3:$A$17,Partnerzy!B8,Zarządzanie!$E$3:$E$17)-SUMIF(Zarządzanie!$A$3:$A$17,Partnerzy!B8,Zarządzanie!$F$3:$F$17)&lt;SUMIF(Zarządzanie!$A$3:$A$17,Partnerzy!B8,Zarządzanie!$E$3:$E$17),SUMIF(Zarządzanie!$A$3:$A$17,Partnerzy!B8,Zarządzanie!$F$3:$F$17),SUMIF(Zarządzanie!$A$3:$A$17,Partnerzy!B8,Zarządzanie!$E$3:$E$17)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nadzwyczajne, "Top-ups"'!$A$3:$A$13,Partnerzy!B8,'Koszty nadzwyczajne, "Top-ups"'!$C$3:$C$13)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IF(SUMIF(Zarządzanie!$A$3:$A$17,Partnerzy!B9,Zarządzanie!$E$3:$E$17)-SUMIF(Zarządzanie!$A$3:$A$17,Partnerzy!B9,Zarządzanie!$F$3:$F$17)&lt;SUMIF(Zarządzanie!$A$3:$A$17,Partnerzy!B9,Zarządzanie!$E$3:$E$17),SUMIF(Zarządzanie!$A$3:$A$17,Partnerzy!B9,Zarządzanie!$F$3:$F$17),SUMIF(Zarządzanie!$A$3:$A$17,Partnerzy!B9,Zarządzanie!$E$3:$E$17)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nadzwyczajne, "Top-ups"'!$A$3:$A$13,Partnerzy!B9,'Koszty nadzwyczajne, "Top-ups"'!$C$3:$C$13)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IF(SUMIF(Zarządzanie!$A$3:$A$17,Partnerzy!B10,Zarządzanie!$E$3:$E$17)-SUMIF(Zarządzanie!$A$3:$A$17,Partnerzy!B10,Zarządzanie!$F$3:$F$17)&lt;SUMIF(Zarządzanie!$A$3:$A$17,Partnerzy!B10,Zarządzanie!$E$3:$E$17),SUMIF(Zarządzanie!$A$3:$A$17,Partnerzy!B10,Zarządzanie!$F$3:$F$17),SUMIF(Zarządzanie!$A$3:$A$17,Partnerzy!B10,Zarządzanie!$E$3:$E$17)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nadzwyczajne, "Top-ups"'!$A$3:$A$13,Partnerzy!B10,'Koszty nadzwyczajne, "Top-ups"'!$C$3:$C$13)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IF(SUMIF(Zarządzanie!$A$3:$A$17,Partnerzy!B11,Zarządzanie!$E$3:$E$17)-SUMIF(Zarządzanie!$A$3:$A$17,Partnerzy!B11,Zarządzanie!$F$3:$F$17)&lt;SUMIF(Zarządzanie!$A$3:$A$17,Partnerzy!B11,Zarządzanie!$E$3:$E$17),SUMIF(Zarządzanie!$A$3:$A$17,Partnerzy!B11,Zarządzanie!$F$3:$F$17),SUMIF(Zarządzanie!$A$3:$A$17,Partnerzy!B11,Zarządzanie!$E$3:$E$17)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nadzwyczajne, "Top-ups"'!$A$3:$A$13,Partnerzy!B11,'Koszty nadzwyczajne, "Top-ups"'!$C$3:$C$13)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IF(SUMIF(Zarządzanie!$A$3:$A$17,Partnerzy!B12,Zarządzanie!$E$3:$E$17)-SUMIF(Zarządzanie!$A$3:$A$17,Partnerzy!B12,Zarządzanie!$F$3:$F$17)&lt;SUMIF(Zarządzanie!$A$3:$A$17,Partnerzy!B12,Zarządzanie!$E$3:$E$17),SUMIF(Zarządzanie!$A$3:$A$17,Partnerzy!B12,Zarządzanie!$F$3:$F$17),SUMIF(Zarządzanie!$A$3:$A$17,Partnerzy!B12,Zarządzanie!$E$3:$E$17)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nadzwyczajne, "Top-ups"'!$A$3:$A$13,Partnerzy!B12,'Koszty nadzwyczajne, "Top-ups"'!$C$3:$C$13)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IF(SUMIF(Zarządzanie!$A$3:$A$17,Partnerzy!B13,Zarządzanie!$E$3:$E$17)-SUMIF(Zarządzanie!$A$3:$A$17,Partnerzy!B13,Zarządzanie!$F$3:$F$17)&lt;SUMIF(Zarządzanie!$A$3:$A$17,Partnerzy!B13,Zarządzanie!$E$3:$E$17),SUMIF(Zarządzanie!$A$3:$A$17,Partnerzy!B13,Zarządzanie!$F$3:$F$17),SUMIF(Zarządzanie!$A$3:$A$17,Partnerzy!B13,Zarządzanie!$E$3:$E$17)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nadzwyczajne, "Top-ups"'!$A$3:$A$13,Partnerzy!B13,'Koszty nadzwyczajne, "Top-ups"'!$C$3:$C$13)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IF(SUMIF(Zarządzanie!$A$3:$A$17,Partnerzy!B14,Zarządzanie!$E$3:$E$17)-SUMIF(Zarządzanie!$A$3:$A$17,Partnerzy!B14,Zarządzanie!$F$3:$F$17)&lt;SUMIF(Zarządzanie!$A$3:$A$17,Partnerzy!B14,Zarządzanie!$E$3:$E$17),SUMIF(Zarządzanie!$A$3:$A$17,Partnerzy!B14,Zarządzanie!$F$3:$F$17),SUMIF(Zarządzanie!$A$3:$A$17,Partnerzy!B14,Zarządzanie!$E$3:$E$17)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nadzwyczajne, "Top-ups"'!$A$3:$A$13,Partnerzy!B14,'Koszty nadzwyczajne, "Top-ups"'!$C$3:$C$13)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IF(SUMIF(Zarządzanie!$A$3:$A$17,Partnerzy!B15,Zarządzanie!$E$3:$E$17)-SUMIF(Zarządzanie!$A$3:$A$17,Partnerzy!B15,Zarządzanie!$F$3:$F$17)&lt;SUMIF(Zarządzanie!$A$3:$A$17,Partnerzy!B15,Zarządzanie!$E$3:$E$17),SUMIF(Zarządzanie!$A$3:$A$17,Partnerzy!B15,Zarządzanie!$F$3:$F$17),SUMIF(Zarządzanie!$A$3:$A$17,Partnerzy!B15,Zarządzanie!$E$3:$E$17)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nadzwyczajne, "Top-ups"'!$A$3:$A$13,Partnerzy!B15,'Koszty nadzwyczajne, "Top-ups"'!$C$3:$C$13)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IF(SUMIF(Zarządzanie!$A$3:$A$17,Partnerzy!B16,Zarządzanie!$E$3:$E$17)-SUMIF(Zarządzanie!$A$3:$A$17,Partnerzy!B16,Zarządzanie!$F$3:$F$17)&lt;SUMIF(Zarządzanie!$A$3:$A$17,Partnerzy!B16,Zarządzanie!$E$3:$E$17),SUMIF(Zarządzanie!$A$3:$A$17,Partnerzy!B16,Zarządzanie!$F$3:$F$17),SUMIF(Zarządzanie!$A$3:$A$17,Partnerzy!B16,Zarządzanie!$E$3:$E$17)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nadzwyczajne, "Top-ups"'!$A$3:$A$13,Partnerzy!B16,'Koszty nadzwyczajne, "Top-ups"'!$C$3:$C$13)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IF(SUMIF(Zarządzanie!$A$3:$A$17,Partnerzy!B17,Zarządzanie!$E$3:$E$17)-SUMIF(Zarządzanie!$A$3:$A$17,Partnerzy!B17,Zarządzanie!$F$3:$F$17)&lt;SUMIF(Zarządzanie!$A$3:$A$17,Partnerzy!B17,Zarządzanie!$E$3:$E$17),SUMIF(Zarządzanie!$A$3:$A$17,Partnerzy!B17,Zarządzanie!$F$3:$F$17),SUMIF(Zarządzanie!$A$3:$A$17,Partnerzy!B17,Zarządzanie!$E$3:$E$17)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nadzwyczajne, "Top-ups"'!$A$3:$A$13,Partnerzy!B17,'Koszty nadzwyczajne, "Top-ups"'!$C$3:$C$13)</f>
        <v>0</v>
      </c>
    </row>
  </sheetData>
  <sheetProtection password="CE8A" sheet="1" objects="1" scenarios="1" deleteRows="0" sort="0" autoFilter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F3" sqref="F3"/>
    </sheetView>
  </sheetViews>
  <sheetFormatPr defaultColWidth="9"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6" width="11.125" style="3" customWidth="1"/>
    <col min="7" max="16384" width="9" style="3"/>
  </cols>
  <sheetData>
    <row r="1" spans="1:6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  <c r="F1" s="11" t="s">
        <v>145</v>
      </c>
    </row>
    <row r="2" spans="1:6">
      <c r="A2" s="5"/>
      <c r="B2" s="5"/>
      <c r="C2" s="5"/>
      <c r="D2" s="36"/>
      <c r="E2" s="37">
        <f>SUM(E3:E17)</f>
        <v>0</v>
      </c>
      <c r="F2" s="37">
        <f>SUM(F3:F17)</f>
        <v>0</v>
      </c>
    </row>
    <row r="3" spans="1:6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  <c r="F3" s="61"/>
    </row>
    <row r="4" spans="1:6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  <c r="F4" s="61"/>
    </row>
    <row r="5" spans="1:6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  <c r="F5" s="61"/>
    </row>
    <row r="6" spans="1:6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  <c r="F6" s="61"/>
    </row>
    <row r="7" spans="1:6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  <c r="F7" s="61"/>
    </row>
    <row r="8" spans="1:6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  <c r="F8" s="61"/>
    </row>
    <row r="9" spans="1:6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  <c r="F9" s="61"/>
    </row>
    <row r="10" spans="1:6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  <c r="F10" s="61"/>
    </row>
    <row r="11" spans="1:6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  <c r="F11" s="61"/>
    </row>
    <row r="12" spans="1:6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  <c r="F12" s="61"/>
    </row>
    <row r="13" spans="1:6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  <c r="F13" s="61"/>
    </row>
    <row r="14" spans="1:6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  <c r="F14" s="61"/>
    </row>
    <row r="15" spans="1:6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  <c r="F15" s="61"/>
    </row>
    <row r="16" spans="1:6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  <c r="F16" s="61"/>
    </row>
    <row r="17" spans="1:6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  <c r="F17" s="61"/>
    </row>
  </sheetData>
  <sheetProtection password="CE8A" sheet="1" objects="1" scenarios="1" deleteRows="0" sort="0" autoFilter="0"/>
  <dataValidations count="2">
    <dataValidation type="custom" allowBlank="1" showInputMessage="1" showErrorMessage="1" sqref="F4:F17">
      <formula1>ISNUMBER(F4)</formula1>
    </dataValidation>
    <dataValidation type="custom" allowBlank="1" showInputMessage="1" showErrorMessage="1" sqref="F3">
      <formula1>AND(ISNUMBER(F3),F3&lt;=E3)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E3" sqref="E3"/>
    </sheetView>
  </sheetViews>
  <sheetFormatPr defaultColWidth="9"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IF(D3&lt;&gt;"",IF(D3=Arkusz11!$D$3,Arkusz11!$E$3,Arkusz11!$E$4),"")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IF(D4&lt;&gt;"",IF(D4=Arkusz11!$D$3,Arkusz11!$E$3,Arkusz11!$E$4),"")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IF(D5&lt;&gt;"",IF(D5=Arkusz11!$D$3,Arkusz11!$E$3,Arkusz11!$E$4),"")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IF(D6&lt;&gt;"",IF(D6=Arkusz11!$D$3,Arkusz11!$E$3,Arkusz11!$E$4),"")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IF(D7&lt;&gt;"",IF(D7=Arkusz11!$D$3,Arkusz11!$E$3,Arkusz11!$E$4),"")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IF(D8&lt;&gt;"",IF(D8=Arkusz11!$D$3,Arkusz11!$E$3,Arkusz11!$E$4),"")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IF(D9&lt;&gt;"",IF(D9=Arkusz11!$D$3,Arkusz11!$E$3,Arkusz11!$E$4),"")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IF(D10&lt;&gt;"",IF(D10=Arkusz11!$D$3,Arkusz11!$E$3,Arkusz11!$E$4),"")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IF(D11&lt;&gt;"",IF(D11=Arkusz11!$D$3,Arkusz11!$E$3,Arkusz11!$E$4),"")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IF(D12&lt;&gt;"",IF(D12=Arkusz11!$D$3,Arkusz11!$E$3,Arkusz11!$E$4),"")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IF(D13&lt;&gt;"",IF(D13=Arkusz11!$D$3,Arkusz11!$E$3,Arkusz11!$E$4),"")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IF(D14&lt;&gt;"",IF(D14=Arkusz11!$D$3,Arkusz11!$E$3,Arkusz11!$E$4),"")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IF(D15&lt;&gt;"",IF(D15=Arkusz11!$D$3,Arkusz11!$E$3,Arkusz11!$E$4),"")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IF(D16&lt;&gt;"",IF(D16=Arkusz11!$D$3,Arkusz11!$E$3,Arkusz11!$E$4),"")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IF(D17&lt;&gt;"",IF(D17=Arkusz11!$D$3,Arkusz11!$E$3,Arkusz11!$E$4),"")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IF(D18&lt;&gt;"",IF(D18=Arkusz11!$D$3,Arkusz11!$E$3,Arkusz11!$E$4),"")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IF(D19&lt;&gt;"",IF(D19=Arkusz11!$D$3,Arkusz11!$E$3,Arkusz11!$E$4),"")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IF(D20&lt;&gt;"",IF(D20=Arkusz11!$D$3,Arkusz11!$E$3,Arkusz11!$E$4),"")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IF(D21&lt;&gt;"",IF(D21=Arkusz11!$D$3,Arkusz11!$E$3,Arkusz11!$E$4),"")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IF(D22&lt;&gt;"",IF(D22=Arkusz11!$D$3,Arkusz11!$E$3,Arkusz11!$E$4),"")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IF(D23&lt;&gt;"",IF(D23=Arkusz11!$D$3,Arkusz11!$E$3,Arkusz11!$E$4),"")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IF(D24&lt;&gt;"",IF(D24=Arkusz11!$D$3,Arkusz11!$E$3,Arkusz11!$E$4),"")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IF(D25&lt;&gt;"",IF(D25=Arkusz11!$D$3,Arkusz11!$E$3,Arkusz11!$E$4),"")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IF(D26&lt;&gt;"",IF(D26=Arkusz11!$D$3,Arkusz11!$E$3,Arkusz11!$E$4),"")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IF(D27&lt;&gt;"",IF(D27=Arkusz11!$D$3,Arkusz11!$E$3,Arkusz11!$E$4),"")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IF(D28&lt;&gt;"",IF(D28=Arkusz11!$D$3,Arkusz11!$E$3,Arkusz11!$E$4),"")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IF(D29&lt;&gt;"",IF(D29=Arkusz11!$D$3,Arkusz11!$E$3,Arkusz11!$E$4),"")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IF(D30&lt;&gt;"",IF(D30=Arkusz11!$D$3,Arkusz11!$E$3,Arkusz11!$E$4),"")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IF(D31&lt;&gt;"",IF(D31=Arkusz11!$D$3,Arkusz11!$E$3,Arkusz11!$E$4),"")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IF(D32&lt;&gt;"",IF(D32=Arkusz11!$D$3,Arkusz11!$E$3,Arkusz11!$E$4),"")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IF(D33&lt;&gt;"",IF(D33=Arkusz11!$D$3,Arkusz11!$E$3,Arkusz11!$E$4),"")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IF(D34&lt;&gt;"",IF(D34=Arkusz11!$D$3,Arkusz11!$E$3,Arkusz11!$E$4),"")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IF(D35&lt;&gt;"",IF(D35=Arkusz11!$D$3,Arkusz11!$E$3,Arkusz11!$E$4),"")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IF(D36&lt;&gt;"",IF(D36=Arkusz11!$D$3,Arkusz11!$E$3,Arkusz11!$E$4),"")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IF(D37&lt;&gt;"",IF(D37=Arkusz11!$D$3,Arkusz11!$E$3,Arkusz11!$E$4),"")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IF(D38&lt;&gt;"",IF(D38=Arkusz11!$D$3,Arkusz11!$E$3,Arkusz11!$E$4),"")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IF(D39&lt;&gt;"",IF(D39=Arkusz11!$D$3,Arkusz11!$E$3,Arkusz11!$E$4),"")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IF(D40&lt;&gt;"",IF(D40=Arkusz11!$D$3,Arkusz11!$E$3,Arkusz11!$E$4),"")</f>
        <v/>
      </c>
      <c r="F4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A3:A40">
      <formula1>konsorcjum</formula1>
    </dataValidation>
    <dataValidation type="list" allowBlank="1" showInputMessage="1" showErrorMessage="1" sqref="D3:D40">
      <formula1>dystanstpm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F4" sqref="F4"/>
    </sheetView>
  </sheetViews>
  <sheetFormatPr defaultColWidth="9"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IF(AND(E3&lt;&gt;"",ISNUMBER(F3)),VLOOKUP(B3,Arkusz11!$D$14:$H$51,IF(E3=Arkusz11!$H$3,2,IF(E3=Arkusz11!$H$4,3,IF(E3=Arkusz11!$H$5,4,5))),FALSE),"")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IF(AND(E4&lt;&gt;"",ISNUMBER(F4)),VLOOKUP(B4,Arkusz11!$D$14:$H$51,IF(E4=Arkusz11!$H$3,2,IF(E4=Arkusz11!$H$4,3,IF(E4=Arkusz11!$H$5,4,5))),FALSE),"")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IF(AND(E5&lt;&gt;"",ISNUMBER(F5)),VLOOKUP(B5,Arkusz11!$D$14:$H$51,IF(E5=Arkusz11!$H$3,2,IF(E5=Arkusz11!$H$4,3,IF(E5=Arkusz11!$H$5,4,5))),FALSE),"")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IF(AND(E6&lt;&gt;"",ISNUMBER(F6)),VLOOKUP(B6,Arkusz11!$D$14:$H$51,IF(E6=Arkusz11!$H$3,2,IF(E6=Arkusz11!$H$4,3,IF(E6=Arkusz11!$H$5,4,5))),FALSE),"")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IF(AND(E7&lt;&gt;"",ISNUMBER(F7)),VLOOKUP(B7,Arkusz11!$D$14:$H$51,IF(E7=Arkusz11!$H$3,2,IF(E7=Arkusz11!$H$4,3,IF(E7=Arkusz11!$H$5,4,5))),FALSE),"")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IF(AND(E8&lt;&gt;"",ISNUMBER(F8)),VLOOKUP(B8,Arkusz11!$D$14:$H$51,IF(E8=Arkusz11!$H$3,2,IF(E8=Arkusz11!$H$4,3,IF(E8=Arkusz11!$H$5,4,5))),FALSE),"")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IF(AND(E9&lt;&gt;"",ISNUMBER(F9)),VLOOKUP(B9,Arkusz11!$D$14:$H$51,IF(E9=Arkusz11!$H$3,2,IF(E9=Arkusz11!$H$4,3,IF(E9=Arkusz11!$H$5,4,5))),FALSE),"")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IF(AND(E10&lt;&gt;"",ISNUMBER(F10)),VLOOKUP(B10,Arkusz11!$D$14:$H$51,IF(E10=Arkusz11!$H$3,2,IF(E10=Arkusz11!$H$4,3,IF(E10=Arkusz11!$H$5,4,5))),FALSE),"")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IF(AND(E11&lt;&gt;"",ISNUMBER(F11)),VLOOKUP(B11,Arkusz11!$D$14:$H$51,IF(E11=Arkusz11!$H$3,2,IF(E11=Arkusz11!$H$4,3,IF(E11=Arkusz11!$H$5,4,5))),FALSE),"")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IF(AND(E12&lt;&gt;"",ISNUMBER(F12)),VLOOKUP(B12,Arkusz11!$D$14:$H$51,IF(E12=Arkusz11!$H$3,2,IF(E12=Arkusz11!$H$4,3,IF(E12=Arkusz11!$H$5,4,5))),FALSE),"")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IF(AND(E13&lt;&gt;"",ISNUMBER(F13)),VLOOKUP(B13,Arkusz11!$D$14:$H$51,IF(E13=Arkusz11!$H$3,2,IF(E13=Arkusz11!$H$4,3,IF(E13=Arkusz11!$H$5,4,5))),FALSE),"")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IF(AND(E14&lt;&gt;"",ISNUMBER(F14)),VLOOKUP(B14,Arkusz11!$D$14:$H$51,IF(E14=Arkusz11!$H$3,2,IF(E14=Arkusz11!$H$4,3,IF(E14=Arkusz11!$H$5,4,5))),FALSE),"")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IF(AND(E15&lt;&gt;"",ISNUMBER(F15)),VLOOKUP(B15,Arkusz11!$D$14:$H$51,IF(E15=Arkusz11!$H$3,2,IF(E15=Arkusz11!$H$4,3,IF(E15=Arkusz11!$H$5,4,5))),FALSE),"")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IF(AND(E16&lt;&gt;"",ISNUMBER(F16)),VLOOKUP(B16,Arkusz11!$D$14:$H$51,IF(E16=Arkusz11!$H$3,2,IF(E16=Arkusz11!$H$4,3,IF(E16=Arkusz11!$H$5,4,5))),FALSE),"")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IF(AND(E17&lt;&gt;"",ISNUMBER(F17)),VLOOKUP(B17,Arkusz11!$D$14:$H$51,IF(E17=Arkusz11!$H$3,2,IF(E17=Arkusz11!$H$4,3,IF(E17=Arkusz11!$H$5,4,5))),FALSE),"")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IF(AND(E18&lt;&gt;"",ISNUMBER(F18)),VLOOKUP(B18,Arkusz11!$D$14:$H$51,IF(E18=Arkusz11!$H$3,2,IF(E18=Arkusz11!$H$4,3,IF(E18=Arkusz11!$H$5,4,5))),FALSE),"")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IF(AND(E19&lt;&gt;"",ISNUMBER(F19)),VLOOKUP(B19,Arkusz11!$D$14:$H$51,IF(E19=Arkusz11!$H$3,2,IF(E19=Arkusz11!$H$4,3,IF(E19=Arkusz11!$H$5,4,5))),FALSE),"")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IF(AND(E20&lt;&gt;"",ISNUMBER(F20)),VLOOKUP(B20,Arkusz11!$D$14:$H$51,IF(E20=Arkusz11!$H$3,2,IF(E20=Arkusz11!$H$4,3,IF(E20=Arkusz11!$H$5,4,5))),FALSE),"")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IF(AND(E21&lt;&gt;"",ISNUMBER(F21)),VLOOKUP(B21,Arkusz11!$D$14:$H$51,IF(E21=Arkusz11!$H$3,2,IF(E21=Arkusz11!$H$4,3,IF(E21=Arkusz11!$H$5,4,5))),FALSE),"")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IF(AND(E22&lt;&gt;"",ISNUMBER(F22)),VLOOKUP(B22,Arkusz11!$D$14:$H$51,IF(E22=Arkusz11!$H$3,2,IF(E22=Arkusz11!$H$4,3,IF(E22=Arkusz11!$H$5,4,5))),FALSE),"")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IF(AND(E23&lt;&gt;"",ISNUMBER(F23)),VLOOKUP(B23,Arkusz11!$D$14:$H$51,IF(E23=Arkusz11!$H$3,2,IF(E23=Arkusz11!$H$4,3,IF(E23=Arkusz11!$H$5,4,5))),FALSE),"")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IF(AND(E24&lt;&gt;"",ISNUMBER(F24)),VLOOKUP(B24,Arkusz11!$D$14:$H$51,IF(E24=Arkusz11!$H$3,2,IF(E24=Arkusz11!$H$4,3,IF(E24=Arkusz11!$H$5,4,5))),FALSE),"")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IF(AND(E25&lt;&gt;"",ISNUMBER(F25)),VLOOKUP(B25,Arkusz11!$D$14:$H$51,IF(E25=Arkusz11!$H$3,2,IF(E25=Arkusz11!$H$4,3,IF(E25=Arkusz11!$H$5,4,5))),FALSE),"")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IF(AND(E26&lt;&gt;"",ISNUMBER(F26)),VLOOKUP(B26,Arkusz11!$D$14:$H$51,IF(E26=Arkusz11!$H$3,2,IF(E26=Arkusz11!$H$4,3,IF(E26=Arkusz11!$H$5,4,5))),FALSE),"")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IF(AND(E27&lt;&gt;"",ISNUMBER(F27)),VLOOKUP(B27,Arkusz11!$D$14:$H$51,IF(E27=Arkusz11!$H$3,2,IF(E27=Arkusz11!$H$4,3,IF(E27=Arkusz11!$H$5,4,5))),FALSE),"")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IF(AND(E28&lt;&gt;"",ISNUMBER(F28)),VLOOKUP(B28,Arkusz11!$D$14:$H$51,IF(E28=Arkusz11!$H$3,2,IF(E28=Arkusz11!$H$4,3,IF(E28=Arkusz11!$H$5,4,5))),FALSE),"")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IF(AND(E29&lt;&gt;"",ISNUMBER(F29)),VLOOKUP(B29,Arkusz11!$D$14:$H$51,IF(E29=Arkusz11!$H$3,2,IF(E29=Arkusz11!$H$4,3,IF(E29=Arkusz11!$H$5,4,5))),FALSE),"")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IF(AND(E30&lt;&gt;"",ISNUMBER(F30)),VLOOKUP(B30,Arkusz11!$D$14:$H$51,IF(E30=Arkusz11!$H$3,2,IF(E30=Arkusz11!$H$4,3,IF(E30=Arkusz11!$H$5,4,5))),FALSE),"")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IF(AND(E31&lt;&gt;"",ISNUMBER(F31)),VLOOKUP(B31,Arkusz11!$D$14:$H$51,IF(E31=Arkusz11!$H$3,2,IF(E31=Arkusz11!$H$4,3,IF(E31=Arkusz11!$H$5,4,5))),FALSE),"")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IF(AND(E32&lt;&gt;"",ISNUMBER(F32)),VLOOKUP(B32,Arkusz11!$D$14:$H$51,IF(E32=Arkusz11!$H$3,2,IF(E32=Arkusz11!$H$4,3,IF(E32=Arkusz11!$H$5,4,5))),FALSE),"")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IF(AND(E33&lt;&gt;"",ISNUMBER(F33)),VLOOKUP(B33,Arkusz11!$D$14:$H$51,IF(E33=Arkusz11!$H$3,2,IF(E33=Arkusz11!$H$4,3,IF(E33=Arkusz11!$H$5,4,5))),FALSE),"")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IF(AND(E34&lt;&gt;"",ISNUMBER(F34)),VLOOKUP(B34,Arkusz11!$D$14:$H$51,IF(E34=Arkusz11!$H$3,2,IF(E34=Arkusz11!$H$4,3,IF(E34=Arkusz11!$H$5,4,5))),FALSE),"")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IF(AND(E35&lt;&gt;"",ISNUMBER(F35)),VLOOKUP(B35,Arkusz11!$D$14:$H$51,IF(E35=Arkusz11!$H$3,2,IF(E35=Arkusz11!$H$4,3,IF(E35=Arkusz11!$H$5,4,5))),FALSE),"")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IF(AND(E36&lt;&gt;"",ISNUMBER(F36)),VLOOKUP(B36,Arkusz11!$D$14:$H$51,IF(E36=Arkusz11!$H$3,2,IF(E36=Arkusz11!$H$4,3,IF(E36=Arkusz11!$H$5,4,5))),FALSE),"")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IF(AND(E37&lt;&gt;"",ISNUMBER(F37)),VLOOKUP(B37,Arkusz11!$D$14:$H$51,IF(E37=Arkusz11!$H$3,2,IF(E37=Arkusz11!$H$4,3,IF(E37=Arkusz11!$H$5,4,5))),FALSE),"")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IF(AND(E38&lt;&gt;"",ISNUMBER(F38)),VLOOKUP(B38,Arkusz11!$D$14:$H$51,IF(E38=Arkusz11!$H$3,2,IF(E38=Arkusz11!$H$4,3,IF(E38=Arkusz11!$H$5,4,5))),FALSE),"")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IF(AND(E39&lt;&gt;"",ISNUMBER(F39)),VLOOKUP(B39,Arkusz11!$D$14:$H$51,IF(E39=Arkusz11!$H$3,2,IF(E39=Arkusz11!$H$4,3,IF(E39=Arkusz11!$H$5,4,5))),FALSE),"")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IF(AND(E40&lt;&gt;"",ISNUMBER(F40)),VLOOKUP(B40,Arkusz11!$D$14:$H$51,IF(E40=Arkusz11!$H$3,2,IF(E40=Arkusz11!$H$4,3,IF(E40=Arkusz11!$H$5,4,5))),FALSE),"")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IF(AND(E41&lt;&gt;"",ISNUMBER(F41)),VLOOKUP(B41,Arkusz11!$D$14:$H$51,IF(E41=Arkusz11!$H$3,2,IF(E41=Arkusz11!$H$4,3,IF(E41=Arkusz11!$H$5,4,5))),FALSE),"")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IF(AND(E42&lt;&gt;"",ISNUMBER(F42)),VLOOKUP(B42,Arkusz11!$D$14:$H$51,IF(E42=Arkusz11!$H$3,2,IF(E42=Arkusz11!$H$4,3,IF(E42=Arkusz11!$H$5,4,5))),FALSE),"")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IF(AND(E43&lt;&gt;"",ISNUMBER(F43)),VLOOKUP(B43,Arkusz11!$D$14:$H$51,IF(E43=Arkusz11!$H$3,2,IF(E43=Arkusz11!$H$4,3,IF(E43=Arkusz11!$H$5,4,5))),FALSE),"")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IF(AND(E44&lt;&gt;"",ISNUMBER(F44)),VLOOKUP(B44,Arkusz11!$D$14:$H$51,IF(E44=Arkusz11!$H$3,2,IF(E44=Arkusz11!$H$4,3,IF(E44=Arkusz11!$H$5,4,5))),FALSE),"")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IF(AND(E45&lt;&gt;"",ISNUMBER(F45)),VLOOKUP(B45,Arkusz11!$D$14:$H$51,IF(E45=Arkusz11!$H$3,2,IF(E45=Arkusz11!$H$4,3,IF(E45=Arkusz11!$H$5,4,5))),FALSE),"")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IF(AND(E46&lt;&gt;"",ISNUMBER(F46)),VLOOKUP(B46,Arkusz11!$D$14:$H$51,IF(E46=Arkusz11!$H$3,2,IF(E46=Arkusz11!$H$4,3,IF(E46=Arkusz11!$H$5,4,5))),FALSE),"")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IF(AND(E47&lt;&gt;"",ISNUMBER(F47)),VLOOKUP(B47,Arkusz11!$D$14:$H$51,IF(E47=Arkusz11!$H$3,2,IF(E47=Arkusz11!$H$4,3,IF(E47=Arkusz11!$H$5,4,5))),FALSE),"")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IF(AND(E48&lt;&gt;"",ISNUMBER(F48)),VLOOKUP(B48,Arkusz11!$D$14:$H$51,IF(E48=Arkusz11!$H$3,2,IF(E48=Arkusz11!$H$4,3,IF(E48=Arkusz11!$H$5,4,5))),FALSE),"")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IF(AND(E49&lt;&gt;"",ISNUMBER(F49)),VLOOKUP(B49,Arkusz11!$D$14:$H$51,IF(E49=Arkusz11!$H$3,2,IF(E49=Arkusz11!$H$4,3,IF(E49=Arkusz11!$H$5,4,5))),FALSE),"")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IF(AND(E50&lt;&gt;"",ISNUMBER(F50)),VLOOKUP(B50,Arkusz11!$D$14:$H$51,IF(E50=Arkusz11!$H$3,2,IF(E50=Arkusz11!$H$4,3,IF(E50=Arkusz11!$H$5,4,5))),FALSE),"")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IF(AND(E51&lt;&gt;"",ISNUMBER(F51)),VLOOKUP(B51,Arkusz11!$D$14:$H$51,IF(E51=Arkusz11!$H$3,2,IF(E51=Arkusz11!$H$4,3,IF(E51=Arkusz11!$H$5,4,5))),FALSE),"")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IF(AND(E52&lt;&gt;"",ISNUMBER(F52)),VLOOKUP(B52,Arkusz11!$D$14:$H$51,IF(E52=Arkusz11!$H$3,2,IF(E52=Arkusz11!$H$4,3,IF(E52=Arkusz11!$H$5,4,5))),FALSE),"")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IF(AND(E53&lt;&gt;"",ISNUMBER(F53)),VLOOKUP(B53,Arkusz11!$D$14:$H$51,IF(E53=Arkusz11!$H$3,2,IF(E53=Arkusz11!$H$4,3,IF(E53=Arkusz11!$H$5,4,5))),FALSE),"")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IF(AND(E54&lt;&gt;"",ISNUMBER(F54)),VLOOKUP(B54,Arkusz11!$D$14:$H$51,IF(E54=Arkusz11!$H$3,2,IF(E54=Arkusz11!$H$4,3,IF(E54=Arkusz11!$H$5,4,5))),FALSE),"")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IF(AND(E55&lt;&gt;"",ISNUMBER(F55)),VLOOKUP(B55,Arkusz11!$D$14:$H$51,IF(E55=Arkusz11!$H$3,2,IF(E55=Arkusz11!$H$4,3,IF(E55=Arkusz11!$H$5,4,5))),FALSE),"")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IF(AND(E56&lt;&gt;"",ISNUMBER(F56)),VLOOKUP(B56,Arkusz11!$D$14:$H$51,IF(E56=Arkusz11!$H$3,2,IF(E56=Arkusz11!$H$4,3,IF(E56=Arkusz11!$H$5,4,5))),FALSE),"")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IF(AND(E57&lt;&gt;"",ISNUMBER(F57)),VLOOKUP(B57,Arkusz11!$D$14:$H$51,IF(E57=Arkusz11!$H$3,2,IF(E57=Arkusz11!$H$4,3,IF(E57=Arkusz11!$H$5,4,5))),FALSE),"")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IF(AND(E58&lt;&gt;"",ISNUMBER(F58)),VLOOKUP(B58,Arkusz11!$D$14:$H$51,IF(E58=Arkusz11!$H$3,2,IF(E58=Arkusz11!$H$4,3,IF(E58=Arkusz11!$H$5,4,5))),FALSE),"")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IF(AND(E59&lt;&gt;"",ISNUMBER(F59)),VLOOKUP(B59,Arkusz11!$D$14:$H$51,IF(E59=Arkusz11!$H$3,2,IF(E59=Arkusz11!$H$4,3,IF(E59=Arkusz11!$H$5,4,5))),FALSE),"")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IF(AND(E60&lt;&gt;"",ISNUMBER(F60)),VLOOKUP(B60,Arkusz11!$D$14:$H$51,IF(E60=Arkusz11!$H$3,2,IF(E60=Arkusz11!$H$4,3,IF(E60=Arkusz11!$H$5,4,5))),FALSE),"")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IF(AND(E61&lt;&gt;"",ISNUMBER(F61)),VLOOKUP(B61,Arkusz11!$D$14:$H$51,IF(E61=Arkusz11!$H$3,2,IF(E61=Arkusz11!$H$4,3,IF(E61=Arkusz11!$H$5,4,5))),FALSE),"")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IF(AND(E62&lt;&gt;"",ISNUMBER(F62)),VLOOKUP(B62,Arkusz11!$D$14:$H$51,IF(E62=Arkusz11!$H$3,2,IF(E62=Arkusz11!$H$4,3,IF(E62=Arkusz11!$H$5,4,5))),FALSE),"")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IF(AND(E63&lt;&gt;"",ISNUMBER(F63)),VLOOKUP(B63,Arkusz11!$D$14:$H$51,IF(E63=Arkusz11!$H$3,2,IF(E63=Arkusz11!$H$4,3,IF(E63=Arkusz11!$H$5,4,5))),FALSE),"")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IF(AND(E64&lt;&gt;"",ISNUMBER(F64)),VLOOKUP(B64,Arkusz11!$D$14:$H$51,IF(E64=Arkusz11!$H$3,2,IF(E64=Arkusz11!$H$4,3,IF(E64=Arkusz11!$H$5,4,5))),FALSE),"")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IF(AND(E65&lt;&gt;"",ISNUMBER(F65)),VLOOKUP(B65,Arkusz11!$D$14:$H$51,IF(E65=Arkusz11!$H$3,2,IF(E65=Arkusz11!$H$4,3,IF(E65=Arkusz11!$H$5,4,5))),FALSE),"")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IF(AND(E66&lt;&gt;"",ISNUMBER(F66)),VLOOKUP(B66,Arkusz11!$D$14:$H$51,IF(E66=Arkusz11!$H$3,2,IF(E66=Arkusz11!$H$4,3,IF(E66=Arkusz11!$H$5,4,5))),FALSE),"")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IF(AND(E67&lt;&gt;"",ISNUMBER(F67)),VLOOKUP(B67,Arkusz11!$D$14:$H$51,IF(E67=Arkusz11!$H$3,2,IF(E67=Arkusz11!$H$4,3,IF(E67=Arkusz11!$H$5,4,5))),FALSE),"")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IF(AND(E68&lt;&gt;"",ISNUMBER(F68)),VLOOKUP(B68,Arkusz11!$D$14:$H$51,IF(E68=Arkusz11!$H$3,2,IF(E68=Arkusz11!$H$4,3,IF(E68=Arkusz11!$H$5,4,5))),FALSE),"")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IF(AND(E69&lt;&gt;"",ISNUMBER(F69)),VLOOKUP(B69,Arkusz11!$D$14:$H$51,IF(E69=Arkusz11!$H$3,2,IF(E69=Arkusz11!$H$4,3,IF(E69=Arkusz11!$H$5,4,5))),FALSE),"")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IF(AND(E70&lt;&gt;"",ISNUMBER(F70)),VLOOKUP(B70,Arkusz11!$D$14:$H$51,IF(E70=Arkusz11!$H$3,2,IF(E70=Arkusz11!$H$4,3,IF(E70=Arkusz11!$H$5,4,5))),FALSE),"")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IF(AND(E71&lt;&gt;"",ISNUMBER(F71)),VLOOKUP(B71,Arkusz11!$D$14:$H$51,IF(E71=Arkusz11!$H$3,2,IF(E71=Arkusz11!$H$4,3,IF(E71=Arkusz11!$H$5,4,5))),FALSE),"")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IF(AND(E72&lt;&gt;"",ISNUMBER(F72)),VLOOKUP(B72,Arkusz11!$D$14:$H$51,IF(E72=Arkusz11!$H$3,2,IF(E72=Arkusz11!$H$4,3,IF(E72=Arkusz11!$H$5,4,5))),FALSE),"")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IF(AND(E73&lt;&gt;"",ISNUMBER(F73)),VLOOKUP(B73,Arkusz11!$D$14:$H$51,IF(E73=Arkusz11!$H$3,2,IF(E73=Arkusz11!$H$4,3,IF(E73=Arkusz11!$H$5,4,5))),FALSE),"")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IF(AND(E74&lt;&gt;"",ISNUMBER(F74)),VLOOKUP(B74,Arkusz11!$D$14:$H$51,IF(E74=Arkusz11!$H$3,2,IF(E74=Arkusz11!$H$4,3,IF(E74=Arkusz11!$H$5,4,5))),FALSE),"")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IF(AND(E75&lt;&gt;"",ISNUMBER(F75)),VLOOKUP(B75,Arkusz11!$D$14:$H$51,IF(E75=Arkusz11!$H$3,2,IF(E75=Arkusz11!$H$4,3,IF(E75=Arkusz11!$H$5,4,5))),FALSE),"")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IF(AND(E76&lt;&gt;"",ISNUMBER(F76)),VLOOKUP(B76,Arkusz11!$D$14:$H$51,IF(E76=Arkusz11!$H$3,2,IF(E76=Arkusz11!$H$4,3,IF(E76=Arkusz11!$H$5,4,5))),FALSE),"")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IF(AND(E77&lt;&gt;"",ISNUMBER(F77)),VLOOKUP(B77,Arkusz11!$D$14:$H$51,IF(E77=Arkusz11!$H$3,2,IF(E77=Arkusz11!$H$4,3,IF(E77=Arkusz11!$H$5,4,5))),FALSE),"")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IF(AND(E78&lt;&gt;"",ISNUMBER(F78)),VLOOKUP(B78,Arkusz11!$D$14:$H$51,IF(E78=Arkusz11!$H$3,2,IF(E78=Arkusz11!$H$4,3,IF(E78=Arkusz11!$H$5,4,5))),FALSE),"")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IF(AND(E79&lt;&gt;"",ISNUMBER(F79)),VLOOKUP(B79,Arkusz11!$D$14:$H$51,IF(E79=Arkusz11!$H$3,2,IF(E79=Arkusz11!$H$4,3,IF(E79=Arkusz11!$H$5,4,5))),FALSE),"")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IF(AND(E80&lt;&gt;"",ISNUMBER(F80)),VLOOKUP(B80,Arkusz11!$D$14:$H$51,IF(E80=Arkusz11!$H$3,2,IF(E80=Arkusz11!$H$4,3,IF(E80=Arkusz11!$H$5,4,5))),FALSE),"")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IF(AND(E81&lt;&gt;"",ISNUMBER(F81)),VLOOKUP(B81,Arkusz11!$D$14:$H$51,IF(E81=Arkusz11!$H$3,2,IF(E81=Arkusz11!$H$4,3,IF(E81=Arkusz11!$H$5,4,5))),FALSE),"")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IF(AND(E82&lt;&gt;"",ISNUMBER(F82)),VLOOKUP(B82,Arkusz11!$D$14:$H$51,IF(E82=Arkusz11!$H$3,2,IF(E82=Arkusz11!$H$4,3,IF(E82=Arkusz11!$H$5,4,5))),FALSE),"")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IF(AND(E83&lt;&gt;"",ISNUMBER(F83)),VLOOKUP(B83,Arkusz11!$D$14:$H$51,IF(E83=Arkusz11!$H$3,2,IF(E83=Arkusz11!$H$4,3,IF(E83=Arkusz11!$H$5,4,5))),FALSE),"")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IF(AND(E84&lt;&gt;"",ISNUMBER(F84)),VLOOKUP(B84,Arkusz11!$D$14:$H$51,IF(E84=Arkusz11!$H$3,2,IF(E84=Arkusz11!$H$4,3,IF(E84=Arkusz11!$H$5,4,5))),FALSE),"")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IF(AND(E85&lt;&gt;"",ISNUMBER(F85)),VLOOKUP(B85,Arkusz11!$D$14:$H$51,IF(E85=Arkusz11!$H$3,2,IF(E85=Arkusz11!$H$4,3,IF(E85=Arkusz11!$H$5,4,5))),FALSE),"")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IF(AND(E86&lt;&gt;"",ISNUMBER(F86)),VLOOKUP(B86,Arkusz11!$D$14:$H$51,IF(E86=Arkusz11!$H$3,2,IF(E86=Arkusz11!$H$4,3,IF(E86=Arkusz11!$H$5,4,5))),FALSE),"")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IF(AND(E87&lt;&gt;"",ISNUMBER(F87)),VLOOKUP(B87,Arkusz11!$D$14:$H$51,IF(E87=Arkusz11!$H$3,2,IF(E87=Arkusz11!$H$4,3,IF(E87=Arkusz11!$H$5,4,5))),FALSE),"")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IF(AND(E88&lt;&gt;"",ISNUMBER(F88)),VLOOKUP(B88,Arkusz11!$D$14:$H$51,IF(E88=Arkusz11!$H$3,2,IF(E88=Arkusz11!$H$4,3,IF(E88=Arkusz11!$H$5,4,5))),FALSE),"")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IF(AND(E89&lt;&gt;"",ISNUMBER(F89)),VLOOKUP(B89,Arkusz11!$D$14:$H$51,IF(E89=Arkusz11!$H$3,2,IF(E89=Arkusz11!$H$4,3,IF(E89=Arkusz11!$H$5,4,5))),FALSE),"")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IF(AND(E90&lt;&gt;"",ISNUMBER(F90)),VLOOKUP(B90,Arkusz11!$D$14:$H$51,IF(E90=Arkusz11!$H$3,2,IF(E90=Arkusz11!$H$4,3,IF(E90=Arkusz11!$H$5,4,5))),FALSE),"")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IF(AND(E91&lt;&gt;"",ISNUMBER(F91)),VLOOKUP(B91,Arkusz11!$D$14:$H$51,IF(E91=Arkusz11!$H$3,2,IF(E91=Arkusz11!$H$4,3,IF(E91=Arkusz11!$H$5,4,5))),FALSE),"")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IF(AND(E92&lt;&gt;"",ISNUMBER(F92)),VLOOKUP(B92,Arkusz11!$D$14:$H$51,IF(E92=Arkusz11!$H$3,2,IF(E92=Arkusz11!$H$4,3,IF(E92=Arkusz11!$H$5,4,5))),FALSE),"")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IF(AND(E93&lt;&gt;"",ISNUMBER(F93)),VLOOKUP(B93,Arkusz11!$D$14:$H$51,IF(E93=Arkusz11!$H$3,2,IF(E93=Arkusz11!$H$4,3,IF(E93=Arkusz11!$H$5,4,5))),FALSE),"")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IF(AND(E94&lt;&gt;"",ISNUMBER(F94)),VLOOKUP(B94,Arkusz11!$D$14:$H$51,IF(E94=Arkusz11!$H$3,2,IF(E94=Arkusz11!$H$4,3,IF(E94=Arkusz11!$H$5,4,5))),FALSE),"")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IF(AND(E95&lt;&gt;"",ISNUMBER(F95)),VLOOKUP(B95,Arkusz11!$D$14:$H$51,IF(E95=Arkusz11!$H$3,2,IF(E95=Arkusz11!$H$4,3,IF(E95=Arkusz11!$H$5,4,5))),FALSE),"")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IF(AND(E96&lt;&gt;"",ISNUMBER(F96)),VLOOKUP(B96,Arkusz11!$D$14:$H$51,IF(E96=Arkusz11!$H$3,2,IF(E96=Arkusz11!$H$4,3,IF(E96=Arkusz11!$H$5,4,5))),FALSE),"")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IF(AND(E97&lt;&gt;"",ISNUMBER(F97)),VLOOKUP(B97,Arkusz11!$D$14:$H$51,IF(E97=Arkusz11!$H$3,2,IF(E97=Arkusz11!$H$4,3,IF(E97=Arkusz11!$H$5,4,5))),FALSE),"")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IF(AND(E98&lt;&gt;"",ISNUMBER(F98)),VLOOKUP(B98,Arkusz11!$D$14:$H$51,IF(E98=Arkusz11!$H$3,2,IF(E98=Arkusz11!$H$4,3,IF(E98=Arkusz11!$H$5,4,5))),FALSE),"")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IF(AND(E99&lt;&gt;"",ISNUMBER(F99)),VLOOKUP(B99,Arkusz11!$D$14:$H$51,IF(E99=Arkusz11!$H$3,2,IF(E99=Arkusz11!$H$4,3,IF(E99=Arkusz11!$H$5,4,5))),FALSE),"")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IF(AND(E100&lt;&gt;"",ISNUMBER(F100)),VLOOKUP(B100,Arkusz11!$D$14:$H$51,IF(E100=Arkusz11!$H$3,2,IF(E100=Arkusz11!$H$4,3,IF(E100=Arkusz11!$H$5,4,5))),FALSE),"")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IF(AND(E101&lt;&gt;"",ISNUMBER(F101)),VLOOKUP(B101,Arkusz11!$D$14:$H$51,IF(E101=Arkusz11!$H$3,2,IF(E101=Arkusz11!$H$4,3,IF(E101=Arkusz11!$H$5,4,5))),FALSE),"")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IF(AND(E102&lt;&gt;"",ISNUMBER(F102)),VLOOKUP(B102,Arkusz11!$D$14:$H$51,IF(E102=Arkusz11!$H$3,2,IF(E102=Arkusz11!$H$4,3,IF(E102=Arkusz11!$H$5,4,5))),FALSE),"")</f>
        <v/>
      </c>
      <c r="H102" s="44" t="str">
        <f t="shared" si="1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D3" sqref="D3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D3" sqref="D3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IF(E3&lt;&gt;"",VLOOKUP(E3,Arkusz11!$F$3:$G$9,2,FALSE),"")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IF(E4&lt;&gt;"",VLOOKUP(E4,Arkusz11!$F$3:$G$9,2,FALSE),"")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IF(E5&lt;&gt;"",VLOOKUP(E5,Arkusz11!$F$3:$G$9,2,FALSE),"")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IF(E6&lt;&gt;"",VLOOKUP(E6,Arkusz11!$F$3:$G$9,2,FALSE),"")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IF(E7&lt;&gt;"",VLOOKUP(E7,Arkusz11!$F$3:$G$9,2,FALSE),"")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IF(E8&lt;&gt;"",VLOOKUP(E8,Arkusz11!$F$3:$G$9,2,FALSE),"")</f>
        <v/>
      </c>
      <c r="G8" s="38" t="str">
        <f t="shared" si="0"/>
        <v/>
      </c>
    </row>
    <row r="9" spans="1:7" ht="16.5">
      <c r="A9" s="34"/>
      <c r="B9" s="34" t="s">
        <v>16</v>
      </c>
      <c r="C9" s="34"/>
      <c r="D9" s="34"/>
      <c r="E9" s="34"/>
      <c r="F9" s="35" t="str">
        <f>IF(E9&lt;&gt;"",VLOOKUP(E9,Arkusz11!$F$3:$G$9,2,FALSE),"")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IF(E10&lt;&gt;"",VLOOKUP(E10,Arkusz11!$F$3:$G$9,2,FALSE),"")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IF(E11&lt;&gt;"",VLOOKUP(E11,Arkusz11!$F$3:$G$9,2,FALSE),"")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IF(E12&lt;&gt;"",VLOOKUP(E12,Arkusz11!$F$3:$G$9,2,FALSE),"")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IF(E13&lt;&gt;"",VLOOKUP(E13,Arkusz11!$F$3:$G$9,2,FALSE),"")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IF(E14&lt;&gt;"",VLOOKUP(E14,Arkusz11!$F$3:$G$9,2,FALSE),"")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IF(E15&lt;&gt;"",VLOOKUP(E15,Arkusz11!$F$3:$G$9,2,FALSE),"")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IF(E16&lt;&gt;"",VLOOKUP(E16,Arkusz11!$F$3:$G$9,2,FALSE),"")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IF(E17&lt;&gt;"",VLOOKUP(E17,Arkusz11!$F$3:$G$9,2,FALSE),"")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IF(E18&lt;&gt;"",VLOOKUP(E18,Arkusz11!$F$3:$G$9,2,FALSE),"")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IF(E19&lt;&gt;"",VLOOKUP(E19,Arkusz11!$F$3:$G$9,2,FALSE),"")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IF(E20&lt;&gt;"",VLOOKUP(E20,Arkusz11!$F$3:$G$9,2,FALSE),"")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IF(E21&lt;&gt;"",VLOOKUP(E21,Arkusz11!$F$3:$G$9,2,FALSE),"")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IF(E22&lt;&gt;"",VLOOKUP(E22,Arkusz11!$F$3:$G$9,2,FALSE),"")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IF(E23&lt;&gt;"",VLOOKUP(E23,Arkusz11!$F$3:$G$9,2,FALSE),"")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IF(E24&lt;&gt;"",VLOOKUP(E24,Arkusz11!$F$3:$G$9,2,FALSE),"")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IF(E25&lt;&gt;"",VLOOKUP(E25,Arkusz11!$F$3:$G$9,2,FALSE),"")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IF(E26&lt;&gt;"",VLOOKUP(E26,Arkusz11!$F$3:$G$9,2,FALSE),"")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IF(E27&lt;&gt;"",VLOOKUP(E27,Arkusz11!$F$3:$G$9,2,FALSE),"")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IF(E28&lt;&gt;"",VLOOKUP(E28,Arkusz11!$F$3:$G$9,2,FALSE),"")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IF(E29&lt;&gt;"",VLOOKUP(E29,Arkusz11!$F$3:$G$9,2,FALSE),"")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IF(E30&lt;&gt;"",VLOOKUP(E30,Arkusz11!$F$3:$G$9,2,FALSE),"")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IF(E31&lt;&gt;"",VLOOKUP(E31,Arkusz11!$F$3:$G$9,2,FALSE),"")</f>
        <v/>
      </c>
      <c r="G31" s="38" t="str">
        <f t="shared" si="0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  <dataValidation type="list" allowBlank="1" showInputMessage="1" showErrorMessage="1" sqref="E3:E31">
      <formula1>dystansltt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activeCell="C3" sqref="C3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IF(AND(C3&lt;&gt;"",ISNUMBER(D3),ISNUMBER(E3)),IF(VLOOKUP(C3,Arkusz11!$Q$2:$R$14,2,FALSE)=1,IF(D3&lt;=14,D3*E3*Arkusz11!$U$4,14*E3*Arkusz11!$U$4+('Wsparcie ind.krótkie'!D3-14)*Arkusz11!$U$5*E3),IF(D3&lt;=14,D3*E3*Arkusz11!$U$8,14*E3*Arkusz11!$U$8+('Wsparcie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IF(AND(C4&lt;&gt;"",ISNUMBER(D4),ISNUMBER(E4)),IF(VLOOKUP(C4,Arkusz11!$Q$2:$R$14,2,FALSE)=1,IF(D4&lt;=14,D4*E4*Arkusz11!$U$4,14*E4*Arkusz11!$U$4+('Wsparcie ind.krótkie'!D4-14)*Arkusz11!$U$5*E4),IF(D4&lt;=14,D4*E4*Arkusz11!$U$8,14*E4*Arkusz11!$U$8+('Wsparcie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IF(AND(C5&lt;&gt;"",ISNUMBER(D5),ISNUMBER(E5)),IF(VLOOKUP(C5,Arkusz11!$Q$2:$R$14,2,FALSE)=1,IF(D5&lt;=14,D5*E5*Arkusz11!$U$4,14*E5*Arkusz11!$U$4+('Wsparcie ind.krótkie'!D5-14)*Arkusz11!$U$5*E5),IF(D5&lt;=14,D5*E5*Arkusz11!$U$8,14*E5*Arkusz11!$U$8+('Wsparcie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IF(AND(C6&lt;&gt;"",ISNUMBER(D6),ISNUMBER(E6)),IF(VLOOKUP(C6,Arkusz11!$Q$2:$R$14,2,FALSE)=1,IF(D6&lt;=14,D6*E6*Arkusz11!$U$4,14*E6*Arkusz11!$U$4+('Wsparcie ind.krótkie'!D6-14)*Arkusz11!$U$5*E6),IF(D6&lt;=14,D6*E6*Arkusz11!$U$8,14*E6*Arkusz11!$U$8+('Wsparcie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IF(AND(C7&lt;&gt;"",ISNUMBER(D7),ISNUMBER(E7)),IF(VLOOKUP(C7,Arkusz11!$Q$2:$R$14,2,FALSE)=1,IF(D7&lt;=14,D7*E7*Arkusz11!$U$4,14*E7*Arkusz11!$U$4+('Wsparcie ind.krótkie'!D7-14)*Arkusz11!$U$5*E7),IF(D7&lt;=14,D7*E7*Arkusz11!$U$8,14*E7*Arkusz11!$U$8+('Wsparcie ind.krótkie'!D7-14)*Arkusz11!$U$9*E7)),"")</f>
        <v/>
      </c>
    </row>
    <row r="8" spans="1:6" ht="16.5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IF(AND(C8&lt;&gt;"",ISNUMBER(D8),ISNUMBER(E8)),IF(VLOOKUP(C8,Arkusz11!$Q$2:$R$14,2,FALSE)=1,IF(D8&lt;=14,D8*E8*Arkusz11!$U$4,14*E8*Arkusz11!$U$4+('Wsparcie ind.krótkie'!D8-14)*Arkusz11!$U$5*E8),IF(D8&lt;=14,D8*E8*Arkusz11!$U$8,14*E8*Arkusz11!$U$8+('Wsparcie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IF(AND(C9&lt;&gt;"",ISNUMBER(D9),ISNUMBER(E9)),IF(VLOOKUP(C9,Arkusz11!$Q$2:$R$14,2,FALSE)=1,IF(D9&lt;=14,D9*E9*Arkusz11!$U$4,14*E9*Arkusz11!$U$4+('Wsparcie ind.krótkie'!D9-14)*Arkusz11!$U$5*E9),IF(D9&lt;=14,D9*E9*Arkusz11!$U$8,14*E9*Arkusz11!$U$8+('Wsparcie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IF(AND(C10&lt;&gt;"",ISNUMBER(D10),ISNUMBER(E10)),IF(VLOOKUP(C10,Arkusz11!$Q$2:$R$14,2,FALSE)=1,IF(D10&lt;=14,D10*E10*Arkusz11!$U$4,14*E10*Arkusz11!$U$4+('Wsparcie ind.krótkie'!D10-14)*Arkusz11!$U$5*E10),IF(D10&lt;=14,D10*E10*Arkusz11!$U$8,14*E10*Arkusz11!$U$8+('Wsparcie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IF(AND(C11&lt;&gt;"",ISNUMBER(D11),ISNUMBER(E11)),IF(VLOOKUP(C11,Arkusz11!$Q$2:$R$14,2,FALSE)=1,IF(D11&lt;=14,D11*E11*Arkusz11!$U$4,14*E11*Arkusz11!$U$4+('Wsparcie ind.krótkie'!D11-14)*Arkusz11!$U$5*E11),IF(D11&lt;=14,D11*E11*Arkusz11!$U$8,14*E11*Arkusz11!$U$8+('Wsparcie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IF(AND(C12&lt;&gt;"",ISNUMBER(D12),ISNUMBER(E12)),IF(VLOOKUP(C12,Arkusz11!$Q$2:$R$14,2,FALSE)=1,IF(D12&lt;=14,D12*E12*Arkusz11!$U$4,14*E12*Arkusz11!$U$4+('Wsparcie ind.krótkie'!D12-14)*Arkusz11!$U$5*E12),IF(D12&lt;=14,D12*E12*Arkusz11!$U$8,14*E12*Arkusz11!$U$8+('Wsparcie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IF(AND(C13&lt;&gt;"",ISNUMBER(D13),ISNUMBER(E13)),IF(VLOOKUP(C13,Arkusz11!$Q$2:$R$14,2,FALSE)=1,IF(D13&lt;=14,D13*E13*Arkusz11!$U$4,14*E13*Arkusz11!$U$4+('Wsparcie ind.krótkie'!D13-14)*Arkusz11!$U$5*E13),IF(D13&lt;=14,D13*E13*Arkusz11!$U$8,14*E13*Arkusz11!$U$8+('Wsparcie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IF(AND(C14&lt;&gt;"",ISNUMBER(D14),ISNUMBER(E14)),IF(VLOOKUP(C14,Arkusz11!$Q$2:$R$14,2,FALSE)=1,IF(D14&lt;=14,D14*E14*Arkusz11!$U$4,14*E14*Arkusz11!$U$4+('Wsparcie ind.krótkie'!D14-14)*Arkusz11!$U$5*E14),IF(D14&lt;=14,D14*E14*Arkusz11!$U$8,14*E14*Arkusz11!$U$8+('Wsparcie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IF(AND(C15&lt;&gt;"",ISNUMBER(D15),ISNUMBER(E15)),IF(VLOOKUP(C15,Arkusz11!$Q$2:$R$14,2,FALSE)=1,IF(D15&lt;=14,D15*E15*Arkusz11!$U$4,14*E15*Arkusz11!$U$4+('Wsparcie ind.krótkie'!D15-14)*Arkusz11!$U$5*E15),IF(D15&lt;=14,D15*E15*Arkusz11!$U$8,14*E15*Arkusz11!$U$8+('Wsparcie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IF(AND(C16&lt;&gt;"",ISNUMBER(D16),ISNUMBER(E16)),IF(VLOOKUP(C16,Arkusz11!$Q$2:$R$14,2,FALSE)=1,IF(D16&lt;=14,D16*E16*Arkusz11!$U$4,14*E16*Arkusz11!$U$4+('Wsparcie ind.krótkie'!D16-14)*Arkusz11!$U$5*E16),IF(D16&lt;=14,D16*E16*Arkusz11!$U$8,14*E16*Arkusz11!$U$8+('Wsparcie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IF(AND(C17&lt;&gt;"",ISNUMBER(D17),ISNUMBER(E17)),IF(VLOOKUP(C17,Arkusz11!$Q$2:$R$14,2,FALSE)=1,IF(D17&lt;=14,D17*E17*Arkusz11!$U$4,14*E17*Arkusz11!$U$4+('Wsparcie ind.krótkie'!D17-14)*Arkusz11!$U$5*E17),IF(D17&lt;=14,D17*E17*Arkusz11!$U$8,14*E17*Arkusz11!$U$8+('Wsparcie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IF(AND(C18&lt;&gt;"",ISNUMBER(D18),ISNUMBER(E18)),IF(VLOOKUP(C18,Arkusz11!$Q$2:$R$14,2,FALSE)=1,IF(D18&lt;=14,D18*E18*Arkusz11!$U$4,14*E18*Arkusz11!$U$4+('Wsparcie ind.krótkie'!D18-14)*Arkusz11!$U$5*E18),IF(D18&lt;=14,D18*E18*Arkusz11!$U$8,14*E18*Arkusz11!$U$8+('Wsparcie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IF(AND(C19&lt;&gt;"",ISNUMBER(D19),ISNUMBER(E19)),IF(VLOOKUP(C19,Arkusz11!$Q$2:$R$14,2,FALSE)=1,IF(D19&lt;=14,D19*E19*Arkusz11!$U$4,14*E19*Arkusz11!$U$4+('Wsparcie ind.krótkie'!D19-14)*Arkusz11!$U$5*E19),IF(D19&lt;=14,D19*E19*Arkusz11!$U$8,14*E19*Arkusz11!$U$8+('Wsparcie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IF(AND(C20&lt;&gt;"",ISNUMBER(D20),ISNUMBER(E20)),IF(VLOOKUP(C20,Arkusz11!$Q$2:$R$14,2,FALSE)=1,IF(D20&lt;=14,D20*E20*Arkusz11!$U$4,14*E20*Arkusz11!$U$4+('Wsparcie ind.krótkie'!D20-14)*Arkusz11!$U$5*E20),IF(D20&lt;=14,D20*E20*Arkusz11!$U$8,14*E20*Arkusz11!$U$8+('Wsparcie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IF(AND(C21&lt;&gt;"",ISNUMBER(D21),ISNUMBER(E21)),IF(VLOOKUP(C21,Arkusz11!$Q$2:$R$14,2,FALSE)=1,IF(D21&lt;=14,D21*E21*Arkusz11!$U$4,14*E21*Arkusz11!$U$4+('Wsparcie ind.krótkie'!D21-14)*Arkusz11!$U$5*E21),IF(D21&lt;=14,D21*E21*Arkusz11!$U$8,14*E21*Arkusz11!$U$8+('Wsparcie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IF(AND(C22&lt;&gt;"",ISNUMBER(D22),ISNUMBER(E22)),IF(VLOOKUP(C22,Arkusz11!$Q$2:$R$14,2,FALSE)=1,IF(D22&lt;=14,D22*E22*Arkusz11!$U$4,14*E22*Arkusz11!$U$4+('Wsparcie ind.krótkie'!D22-14)*Arkusz11!$U$5*E22),IF(D22&lt;=14,D22*E22*Arkusz11!$U$8,14*E22*Arkusz11!$U$8+('Wsparcie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IF(AND(C23&lt;&gt;"",ISNUMBER(D23),ISNUMBER(E23)),IF(VLOOKUP(C23,Arkusz11!$Q$2:$R$14,2,FALSE)=1,IF(D23&lt;=14,D23*E23*Arkusz11!$U$4,14*E23*Arkusz11!$U$4+('Wsparcie ind.krótkie'!D23-14)*Arkusz11!$U$5*E23),IF(D23&lt;=14,D23*E23*Arkusz11!$U$8,14*E23*Arkusz11!$U$8+('Wsparcie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IF(AND(C24&lt;&gt;"",ISNUMBER(D24),ISNUMBER(E24)),IF(VLOOKUP(C24,Arkusz11!$Q$2:$R$14,2,FALSE)=1,IF(D24&lt;=14,D24*E24*Arkusz11!$U$4,14*E24*Arkusz11!$U$4+('Wsparcie ind.krótkie'!D24-14)*Arkusz11!$U$5*E24),IF(D24&lt;=14,D24*E24*Arkusz11!$U$8,14*E24*Arkusz11!$U$8+('Wsparcie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IF(AND(C25&lt;&gt;"",ISNUMBER(D25),ISNUMBER(E25)),IF(VLOOKUP(C25,Arkusz11!$Q$2:$R$14,2,FALSE)=1,IF(D25&lt;=14,D25*E25*Arkusz11!$U$4,14*E25*Arkusz11!$U$4+('Wsparcie ind.krótkie'!D25-14)*Arkusz11!$U$5*E25),IF(D25&lt;=14,D25*E25*Arkusz11!$U$8,14*E25*Arkusz11!$U$8+('Wsparcie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IF(AND(C26&lt;&gt;"",ISNUMBER(D26),ISNUMBER(E26)),IF(VLOOKUP(C26,Arkusz11!$Q$2:$R$14,2,FALSE)=1,IF(D26&lt;=14,D26*E26*Arkusz11!$U$4,14*E26*Arkusz11!$U$4+('Wsparcie ind.krótkie'!D26-14)*Arkusz11!$U$5*E26),IF(D26&lt;=14,D26*E26*Arkusz11!$U$8,14*E26*Arkusz11!$U$8+('Wsparcie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IF(AND(C27&lt;&gt;"",ISNUMBER(D27),ISNUMBER(E27)),IF(VLOOKUP(C27,Arkusz11!$Q$2:$R$14,2,FALSE)=1,IF(D27&lt;=14,D27*E27*Arkusz11!$U$4,14*E27*Arkusz11!$U$4+('Wsparcie ind.krótkie'!D27-14)*Arkusz11!$U$5*E27),IF(D27&lt;=14,D27*E27*Arkusz11!$U$8,14*E27*Arkusz11!$U$8+('Wsparcie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IF(AND(C28&lt;&gt;"",ISNUMBER(D28),ISNUMBER(E28)),IF(VLOOKUP(C28,Arkusz11!$Q$2:$R$14,2,FALSE)=1,IF(D28&lt;=14,D28*E28*Arkusz11!$U$4,14*E28*Arkusz11!$U$4+('Wsparcie ind.krótkie'!D28-14)*Arkusz11!$U$5*E28),IF(D28&lt;=14,D28*E28*Arkusz11!$U$8,14*E28*Arkusz11!$U$8+('Wsparcie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IF(AND(C29&lt;&gt;"",ISNUMBER(D29),ISNUMBER(E29)),IF(VLOOKUP(C29,Arkusz11!$Q$2:$R$14,2,FALSE)=1,IF(D29&lt;=14,D29*E29*Arkusz11!$U$4,14*E29*Arkusz11!$U$4+('Wsparcie ind.krótkie'!D29-14)*Arkusz11!$U$5*E29),IF(D29&lt;=14,D29*E29*Arkusz11!$U$8,14*E29*Arkusz11!$U$8+('Wsparcie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IF(AND(C30&lt;&gt;"",ISNUMBER(D30),ISNUMBER(E30)),IF(VLOOKUP(C30,Arkusz11!$Q$2:$R$14,2,FALSE)=1,IF(D30&lt;=14,D30*E30*Arkusz11!$U$4,14*E30*Arkusz11!$U$4+('Wsparcie ind.krótkie'!D30-14)*Arkusz11!$U$5*E30),IF(D30&lt;=14,D30*E30*Arkusz11!$U$8,14*E30*Arkusz11!$U$8+('Wsparcie ind.krótkie'!D30-14)*Arkusz11!$U$9*E30)),"")</f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F4" sqref="F4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nadzwyczajne, "Top-ups"</vt:lpstr>
      <vt:lpstr>Arkusz11</vt:lpstr>
      <vt:lpstr>długie</vt:lpstr>
      <vt:lpstr>dystansltt</vt:lpstr>
      <vt:lpstr>dystanstpm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mchodniewicz</cp:lastModifiedBy>
  <cp:lastPrinted>2014-12-19T11:37:37Z</cp:lastPrinted>
  <dcterms:created xsi:type="dcterms:W3CDTF">2014-12-03T09:56:24Z</dcterms:created>
  <dcterms:modified xsi:type="dcterms:W3CDTF">2019-01-04T14:12:19Z</dcterms:modified>
</cp:coreProperties>
</file>